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V273421\Desktop\DCE-MICRO-VF-18.07.25\"/>
    </mc:Choice>
  </mc:AlternateContent>
  <xr:revisionPtr revIDLastSave="0" documentId="8_{ADF43098-120C-436F-A28F-3DD1A93BBE5F}" xr6:coauthVersionLast="47" xr6:coauthVersionMax="47" xr10:uidLastSave="{00000000-0000-0000-0000-000000000000}"/>
  <bookViews>
    <workbookView xWindow="-108" yWindow="-108" windowWidth="23256" windowHeight="12576" activeTab="1" xr2:uid="{64494E04-6D66-4683-BAB2-66AA293FD48A}"/>
  </bookViews>
  <sheets>
    <sheet name="PrestationsPLS" sheetId="1" r:id="rId1"/>
    <sheet name="PrestationsReprographi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E25" i="1"/>
  <c r="E23" i="1"/>
  <c r="E21" i="1"/>
  <c r="E19" i="1"/>
  <c r="J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8" i="1"/>
  <c r="E6" i="2"/>
  <c r="J8" i="2"/>
  <c r="J7" i="2"/>
  <c r="E15" i="1"/>
  <c r="E14" i="1"/>
  <c r="E127" i="2" l="1"/>
  <c r="J9" i="2"/>
  <c r="E26" i="1" l="1"/>
</calcChain>
</file>

<file path=xl/sharedStrings.xml><?xml version="1.0" encoding="utf-8"?>
<sst xmlns="http://schemas.openxmlformats.org/spreadsheetml/2006/main" count="159" uniqueCount="157">
  <si>
    <t>Description</t>
  </si>
  <si>
    <t>Prix Unitaire en € HT</t>
  </si>
  <si>
    <t>Agrafage 1 point Manuel</t>
  </si>
  <si>
    <t>Agrafage 2 points Manuel</t>
  </si>
  <si>
    <t>Agrafage 3 points Manuel</t>
  </si>
  <si>
    <t>Assemblage</t>
  </si>
  <si>
    <t>Cart. visite 104 x 150  R° le 100</t>
  </si>
  <si>
    <t>Cart. visite 55 x 90 - 250g  R° le 100</t>
  </si>
  <si>
    <t>Cart. visite 55 x 90 - 250g R/V° les 100</t>
  </si>
  <si>
    <t>Class. A4 personnalisable 35 mm</t>
  </si>
  <si>
    <t>Class. A4 personnalisable 45 mm</t>
  </si>
  <si>
    <t>Class. A4 personnalisable 65 mm</t>
  </si>
  <si>
    <t>Class. A4 personnalisable 80 mm</t>
  </si>
  <si>
    <t>Composition et repiquage</t>
  </si>
  <si>
    <t>Copie couleur A4 80g  R°/V°</t>
  </si>
  <si>
    <t>Copie NB A4 80g blanc R°</t>
  </si>
  <si>
    <t>Copie NB A4 80g blanc R°/V°</t>
  </si>
  <si>
    <t>Copie NB A4 80g Couleur R°</t>
  </si>
  <si>
    <t>Copie NB A4 80g Couleur R°/V°</t>
  </si>
  <si>
    <t>Copie noire A3 80g blanc R°</t>
  </si>
  <si>
    <t>Copie noire A3 80g couleur R°</t>
  </si>
  <si>
    <t>Couverture A3 Rhodoïd</t>
  </si>
  <si>
    <t>Couverture A4 Rhodoïd</t>
  </si>
  <si>
    <t>Couverture personnalisée</t>
  </si>
  <si>
    <t>Création PAO (heure)</t>
  </si>
  <si>
    <t>Encapsulage A0</t>
  </si>
  <si>
    <t>Encapsulage A1</t>
  </si>
  <si>
    <t>Encapsulage A2</t>
  </si>
  <si>
    <t>Encapsulage A3</t>
  </si>
  <si>
    <t>Enveloppe A4 229*324</t>
  </si>
  <si>
    <t>Enveloppe A5 162*229</t>
  </si>
  <si>
    <t>Etiquettes Brady Bicolore - T10</t>
  </si>
  <si>
    <t>Etiquettes Brady Bicolore - T25</t>
  </si>
  <si>
    <t>Etiquettes Brady Mono - T10</t>
  </si>
  <si>
    <t>Etiquettes Brady Mono - T25</t>
  </si>
  <si>
    <t>Etiquettes Brady Mono - T50</t>
  </si>
  <si>
    <t>Etiquettes courrier (le 100)</t>
  </si>
  <si>
    <t>Feuille A3 80g DR/CD/SD</t>
  </si>
  <si>
    <t>Feuille A4 80g R°/ V° DR/CD/SD</t>
  </si>
  <si>
    <t>Feuille A4 tampon 1 couleur</t>
  </si>
  <si>
    <t>Feuille interc. A3 160g blanc le mille</t>
  </si>
  <si>
    <t>Feuille interc. A3 80g couleur Intense</t>
  </si>
  <si>
    <t>Feuille interc. A4 160g couleur</t>
  </si>
  <si>
    <t>Feuille interc. A4 80g couleur Intense</t>
  </si>
  <si>
    <t>Feuille interc. A4 80g R°/ V° DR/CD/SD</t>
  </si>
  <si>
    <t>Feuille interc. de couleur  A4 80g</t>
  </si>
  <si>
    <t>Feuille intercalaire  A4 160g blanc</t>
  </si>
  <si>
    <t>Gravage Cd.Rom avec fourniture support</t>
  </si>
  <si>
    <t>Mise s/spirale diamètre  6 (PU au 1000)</t>
  </si>
  <si>
    <t>Mise s/spirale diamètre  8 (PU au 1000)</t>
  </si>
  <si>
    <t>Mise s/spirale diamètre 10 (PU au 1000)</t>
  </si>
  <si>
    <t>Mise s/spirale diamètre 12 (PU au 1000)</t>
  </si>
  <si>
    <t>Mise s/spirale diamètre 14 (PU au 1000)</t>
  </si>
  <si>
    <t>Mise s/spirale diamètre 16 (PU au 1000)</t>
  </si>
  <si>
    <t>Mise s/spirale diamètre 18 (PU au 1000)</t>
  </si>
  <si>
    <t>Mise s/spirale diamètre 22 (PU au 1000)</t>
  </si>
  <si>
    <t>Mise s/spirale diamètre 25 (PU au 1000)</t>
  </si>
  <si>
    <t>Mise s/spirale diamètre 38 (PU au 1000)</t>
  </si>
  <si>
    <t>Mise s/thermobande (*)  pt (PU au 1000)</t>
  </si>
  <si>
    <t>Mise s/thermobande (**) mt  (PU au 1000)</t>
  </si>
  <si>
    <t>Mise s/thermobande (***) gt (PU au 1000)</t>
  </si>
  <si>
    <t>Mise sous plis manuelle</t>
  </si>
  <si>
    <t>Numérisation Plan Couleur A0</t>
  </si>
  <si>
    <t>Numérisation Plan Couleur A1</t>
  </si>
  <si>
    <t>Numérisation Plan Couleur A2</t>
  </si>
  <si>
    <t>Page OCR</t>
  </si>
  <si>
    <t>Perforation 2,4 trous</t>
  </si>
  <si>
    <t xml:space="preserve">Plan couleur A0 </t>
  </si>
  <si>
    <t xml:space="preserve">Plan couleur A1 </t>
  </si>
  <si>
    <t xml:space="preserve">Plan couleur A2 </t>
  </si>
  <si>
    <t>Pliage en 2 machine A3 en A4</t>
  </si>
  <si>
    <t>Pliage grand format</t>
  </si>
  <si>
    <t>Pliage manuel (le pli) A3 vers A4</t>
  </si>
  <si>
    <t>Pochette plastique</t>
  </si>
  <si>
    <t>Pose oeillet (l'unité)</t>
  </si>
  <si>
    <t>Poster 170g A0</t>
  </si>
  <si>
    <t>Poster 170g A2</t>
  </si>
  <si>
    <t>Poster papier photo A0</t>
  </si>
  <si>
    <t>Poster papier photo A1</t>
  </si>
  <si>
    <t>Poster papier photo A2</t>
  </si>
  <si>
    <t>Prise en charge fichier</t>
  </si>
  <si>
    <t>SCAN  Couleur</t>
  </si>
  <si>
    <t>Traitement Fichiers</t>
  </si>
  <si>
    <t>Tranche de classeur imprimée</t>
  </si>
  <si>
    <t xml:space="preserve">Coût à la page </t>
  </si>
  <si>
    <t>Noir et Blanc</t>
  </si>
  <si>
    <t xml:space="preserve">Couleur </t>
  </si>
  <si>
    <t>PRIX DES DEPLACEMENTS DES MACHINES</t>
  </si>
  <si>
    <t>NB : Les cases surlignées en jaune sont à remplir par le soumissionnaire</t>
  </si>
  <si>
    <t>PRESTATIONS PARC LIBRE-SERVICE</t>
  </si>
  <si>
    <t>PRESTATIONS DE REPROGRAPHIE</t>
  </si>
  <si>
    <t>Prix unitaire en € HT</t>
  </si>
  <si>
    <t>Quantité annuelle estimée</t>
  </si>
  <si>
    <t>BULLETIN DE PAIE</t>
  </si>
  <si>
    <t>NOTIFICATIONS INVIDUELLES</t>
  </si>
  <si>
    <t>NOTIFICATIONS FISCALES</t>
  </si>
  <si>
    <t>TOTAL 1</t>
  </si>
  <si>
    <t>TOTAL 2</t>
  </si>
  <si>
    <t>TOTAL 3</t>
  </si>
  <si>
    <t>IMPRESSION</t>
  </si>
  <si>
    <t>Copie A3 couleur R°/V°  pap blanc 250g</t>
  </si>
  <si>
    <t>Copie couleur A3 250g papier blanc R°</t>
  </si>
  <si>
    <t>Copie couleur A4 200 g blanc R° /V°</t>
  </si>
  <si>
    <t>Copie couleur A4 250 g blanc R° /V°</t>
  </si>
  <si>
    <t>Copie NB A4 200g blanc R°</t>
  </si>
  <si>
    <t>Copie NB A4 200g blanc R°/V°</t>
  </si>
  <si>
    <t>Copie NB A4 250g blanc R°</t>
  </si>
  <si>
    <t>Copie noire A4 100g blanc R°/V°</t>
  </si>
  <si>
    <t>Feuille interc. A4 200g blanc</t>
  </si>
  <si>
    <t>Massicotage</t>
  </si>
  <si>
    <t xml:space="preserve">Mise s/spirale diamètre 10 </t>
  </si>
  <si>
    <t xml:space="preserve">Mise s/thermobande </t>
  </si>
  <si>
    <t>Coût unitaire</t>
  </si>
  <si>
    <t xml:space="preserve">Copie couleur A3 100g R°            </t>
  </si>
  <si>
    <t xml:space="preserve">Copie couleur A3 100g R°/V°         </t>
  </si>
  <si>
    <t xml:space="preserve">Copie couleur A3 80 g blanc R°/V°   </t>
  </si>
  <si>
    <t xml:space="preserve">Copie couleur A3 80g blanc R°       </t>
  </si>
  <si>
    <t xml:space="preserve">Copie couleur A4 100 g R°           </t>
  </si>
  <si>
    <t xml:space="preserve">Copie couleur A4 100g R°/V°        </t>
  </si>
  <si>
    <t xml:space="preserve">Copie couleur A4 200 g blanc R°     </t>
  </si>
  <si>
    <t xml:space="preserve">Copie couleur A4 80g blanc R°       </t>
  </si>
  <si>
    <t xml:space="preserve">Intercalaire                        </t>
  </si>
  <si>
    <t xml:space="preserve">Massicotage                        </t>
  </si>
  <si>
    <t xml:space="preserve">Mise s/spirale diamètre 52          </t>
  </si>
  <si>
    <t xml:space="preserve">Mise sous classeur                 </t>
  </si>
  <si>
    <t xml:space="preserve">Reliure Dos Carré Collé             </t>
  </si>
  <si>
    <t xml:space="preserve">Numérisation  A4                    </t>
  </si>
  <si>
    <t xml:space="preserve">Numérisation Indexation             </t>
  </si>
  <si>
    <t xml:space="preserve">Numérisation Plan Noir A0           </t>
  </si>
  <si>
    <t xml:space="preserve">Numérisation Plan Noir A1          </t>
  </si>
  <si>
    <t xml:space="preserve">Numérisation Plan Noir A2          </t>
  </si>
  <si>
    <t xml:space="preserve">Numérisation Plan Noir au M²       </t>
  </si>
  <si>
    <t xml:space="preserve">Plan couleur m2                     </t>
  </si>
  <si>
    <t xml:space="preserve">Plan noir A0                        </t>
  </si>
  <si>
    <t xml:space="preserve">Plan noir A1                        </t>
  </si>
  <si>
    <t xml:space="preserve">Plan noir A2                        </t>
  </si>
  <si>
    <t xml:space="preserve">Plan noir le m²                     </t>
  </si>
  <si>
    <t xml:space="preserve">Plastification A3                   </t>
  </si>
  <si>
    <t xml:space="preserve">Plastification A4                   </t>
  </si>
  <si>
    <t xml:space="preserve">Pochette Plans                      </t>
  </si>
  <si>
    <t>FORFAIT DE LOCATION TRIMESTRIEL ET COUT A LA PAGE</t>
  </si>
  <si>
    <t>Nombre de machines du parc</t>
  </si>
  <si>
    <t>Volumétrie estimative sur la durée de l'accord-cadre</t>
  </si>
  <si>
    <t>Total estimé en € HT su 4,5 ans</t>
  </si>
  <si>
    <t>dont installation de la machine</t>
  </si>
  <si>
    <t>dont mise à disposition de la machine</t>
  </si>
  <si>
    <t>Forfait trimestriel de location pour une machine (hors coût à la page)</t>
  </si>
  <si>
    <t>Montant forfaitaire pour l’installation d’une nouvelle machine hors phase de recouvrement initiale</t>
  </si>
  <si>
    <t>Montant forfaitaire pour l’enlèvement d’une nouvelle machine hors phase de recouvrement finale</t>
  </si>
  <si>
    <t>Montant forfaitaire pour le transfert interne d’une machine au 
sein du centre (bâtiment différent)</t>
  </si>
  <si>
    <t>Montant forfaitaire pour le transfert interne d’une machine au sein du centre (même bâtiment, même étage)</t>
  </si>
  <si>
    <t>Quantité annuelle</t>
  </si>
  <si>
    <t>Total estimé en € HT sur 4,5 ans</t>
  </si>
  <si>
    <t>Total estimé sur 4,5 ans</t>
  </si>
  <si>
    <t xml:space="preserve">dont consommables (hors papier), maintenance et support </t>
  </si>
  <si>
    <t>Les prix comprennent tous les frais nécessaires à la réalisation de la prestation, y compris main d'œuvre, consommables et matériel nécessaire.</t>
  </si>
  <si>
    <t>Coût horaire pour prestation sur devis préalable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</si>
</sst>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_ ;\-#,##0\ "/>
    <numFmt numFmtId="165" formatCode="_-* #,##0_-;\-* #,##0_-;_-* &quot;-&quot;??_-;_-@_-"/>
    <numFmt numFmtId="166" formatCode="_-* #,##0.0000_-;\-* #,##0.0000_-;_-* &quot;-&quot;??_-;_-@_-"/>
  </numFmts>
  <fonts count="18" x14ac:knownFonts="1">
    <font>
      <sz val="11"/>
      <color theme="1"/>
      <name val="Calibri"/>
      <family val="2"/>
      <scheme val="minor"/>
    </font>
    <font>
      <b/>
      <sz val="8.5"/>
      <color theme="1"/>
      <name val="Arial"/>
      <family val="2"/>
    </font>
    <font>
      <b/>
      <sz val="10"/>
      <color rgb="FF000000"/>
      <name val="Calibri"/>
      <family val="2"/>
    </font>
    <font>
      <sz val="8.5"/>
      <color theme="1"/>
      <name val="Arial"/>
      <family val="2"/>
    </font>
    <font>
      <sz val="10"/>
      <color rgb="FF000000"/>
      <name val="Arial"/>
      <family val="2"/>
    </font>
    <font>
      <b/>
      <u/>
      <sz val="11"/>
      <color rgb="FFFF0000"/>
      <name val="Calibri"/>
      <family val="2"/>
      <scheme val="minor"/>
    </font>
    <font>
      <b/>
      <u val="double"/>
      <sz val="16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 val="double"/>
      <sz val="12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80">
    <xf numFmtId="0" fontId="0" fillId="0" borderId="0" xfId="0"/>
    <xf numFmtId="0" fontId="6" fillId="0" borderId="0" xfId="0" applyFont="1" applyProtection="1"/>
    <xf numFmtId="0" fontId="0" fillId="0" borderId="0" xfId="0" applyProtection="1"/>
    <xf numFmtId="0" fontId="7" fillId="0" borderId="6" xfId="0" applyFont="1" applyBorder="1" applyProtection="1"/>
    <xf numFmtId="0" fontId="5" fillId="0" borderId="0" xfId="0" applyFont="1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vertical="center"/>
    </xf>
    <xf numFmtId="43" fontId="10" fillId="0" borderId="8" xfId="1" applyNumberFormat="1" applyFont="1" applyBorder="1" applyAlignment="1" applyProtection="1">
      <alignment vertical="center"/>
    </xf>
    <xf numFmtId="0" fontId="10" fillId="0" borderId="3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horizontal="center" vertical="center" wrapText="1"/>
    </xf>
    <xf numFmtId="164" fontId="10" fillId="0" borderId="0" xfId="1" applyNumberFormat="1" applyFont="1" applyAlignment="1" applyProtection="1">
      <alignment horizontal="center" vertical="center"/>
    </xf>
    <xf numFmtId="164" fontId="10" fillId="0" borderId="3" xfId="1" applyNumberFormat="1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3" xfId="0" applyFont="1" applyBorder="1" applyAlignment="1" applyProtection="1">
      <alignment horizontal="center" vertical="center"/>
    </xf>
    <xf numFmtId="0" fontId="13" fillId="0" borderId="3" xfId="0" applyFont="1" applyBorder="1" applyAlignment="1" applyProtection="1">
      <alignment horizontal="center" vertical="center"/>
    </xf>
    <xf numFmtId="43" fontId="10" fillId="0" borderId="1" xfId="1" applyFont="1" applyBorder="1" applyAlignment="1" applyProtection="1">
      <alignment vertical="center"/>
    </xf>
    <xf numFmtId="43" fontId="10" fillId="2" borderId="10" xfId="1" applyNumberFormat="1" applyFont="1" applyFill="1" applyBorder="1" applyAlignment="1" applyProtection="1">
      <alignment vertical="center"/>
      <protection locked="0"/>
    </xf>
    <xf numFmtId="43" fontId="12" fillId="2" borderId="3" xfId="1" applyNumberFormat="1" applyFont="1" applyFill="1" applyBorder="1" applyAlignment="1" applyProtection="1">
      <alignment vertical="center"/>
      <protection locked="0"/>
    </xf>
    <xf numFmtId="166" fontId="10" fillId="2" borderId="9" xfId="1" applyNumberFormat="1" applyFont="1" applyFill="1" applyBorder="1" applyAlignment="1" applyProtection="1">
      <alignment vertical="center"/>
      <protection locked="0"/>
    </xf>
    <xf numFmtId="43" fontId="10" fillId="2" borderId="9" xfId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0" fillId="0" borderId="7" xfId="0" applyBorder="1" applyProtection="1"/>
    <xf numFmtId="0" fontId="0" fillId="3" borderId="0" xfId="0" applyFill="1" applyAlignment="1" applyProtection="1">
      <alignment horizontal="center"/>
    </xf>
    <xf numFmtId="0" fontId="4" fillId="3" borderId="14" xfId="0" applyFont="1" applyFill="1" applyBorder="1" applyAlignment="1" applyProtection="1">
      <alignment horizontal="left" vertical="center"/>
    </xf>
    <xf numFmtId="0" fontId="4" fillId="3" borderId="15" xfId="0" applyFont="1" applyFill="1" applyBorder="1" applyAlignment="1" applyProtection="1">
      <alignment horizontal="left" vertical="center"/>
    </xf>
    <xf numFmtId="0" fontId="2" fillId="3" borderId="1" xfId="0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3" fontId="4" fillId="3" borderId="14" xfId="0" applyNumberFormat="1" applyFont="1" applyFill="1" applyBorder="1" applyAlignment="1" applyProtection="1">
      <alignment horizontal="center" vertical="center"/>
    </xf>
    <xf numFmtId="3" fontId="4" fillId="3" borderId="15" xfId="0" applyNumberFormat="1" applyFont="1" applyFill="1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/>
    </xf>
    <xf numFmtId="0" fontId="4" fillId="3" borderId="17" xfId="0" applyFont="1" applyFill="1" applyBorder="1" applyAlignment="1" applyProtection="1">
      <alignment horizontal="left" vertical="center"/>
    </xf>
    <xf numFmtId="0" fontId="4" fillId="3" borderId="17" xfId="0" applyFont="1" applyFill="1" applyBorder="1" applyAlignment="1" applyProtection="1">
      <alignment horizontal="center" vertical="center"/>
    </xf>
    <xf numFmtId="0" fontId="7" fillId="0" borderId="1" xfId="0" applyFont="1" applyBorder="1" applyProtection="1"/>
    <xf numFmtId="0" fontId="7" fillId="3" borderId="7" xfId="0" applyFont="1" applyFill="1" applyBorder="1" applyAlignment="1" applyProtection="1">
      <alignment horizontal="center"/>
    </xf>
    <xf numFmtId="0" fontId="0" fillId="0" borderId="7" xfId="0" applyBorder="1" applyAlignment="1" applyProtection="1">
      <alignment horizontal="center"/>
    </xf>
    <xf numFmtId="166" fontId="3" fillId="2" borderId="14" xfId="1" applyNumberFormat="1" applyFont="1" applyFill="1" applyBorder="1" applyAlignment="1" applyProtection="1">
      <alignment horizontal="center" vertical="center"/>
      <protection locked="0"/>
    </xf>
    <xf numFmtId="166" fontId="3" fillId="2" borderId="18" xfId="1" applyNumberFormat="1" applyFont="1" applyFill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6" xfId="0" applyFont="1" applyBorder="1" applyAlignment="1" applyProtection="1">
      <alignment horizontal="center" vertical="center"/>
    </xf>
    <xf numFmtId="166" fontId="3" fillId="2" borderId="15" xfId="1" applyNumberFormat="1" applyFont="1" applyFill="1" applyBorder="1" applyAlignment="1" applyProtection="1">
      <alignment horizontal="center" vertical="center"/>
      <protection locked="0"/>
    </xf>
    <xf numFmtId="166" fontId="3" fillId="2" borderId="16" xfId="1" applyNumberFormat="1" applyFont="1" applyFill="1" applyBorder="1" applyAlignment="1" applyProtection="1">
      <alignment horizontal="center" vertical="center"/>
      <protection locked="0"/>
    </xf>
    <xf numFmtId="165" fontId="3" fillId="0" borderId="14" xfId="1" applyNumberFormat="1" applyFont="1" applyBorder="1" applyAlignment="1" applyProtection="1">
      <alignment horizontal="center" vertical="center"/>
    </xf>
    <xf numFmtId="165" fontId="3" fillId="0" borderId="15" xfId="1" applyNumberFormat="1" applyFont="1" applyBorder="1" applyAlignment="1" applyProtection="1">
      <alignment horizontal="center" vertical="center"/>
    </xf>
    <xf numFmtId="165" fontId="3" fillId="0" borderId="16" xfId="1" applyNumberFormat="1" applyFont="1" applyBorder="1" applyAlignment="1" applyProtection="1">
      <alignment horizontal="center" vertical="center"/>
    </xf>
    <xf numFmtId="43" fontId="7" fillId="0" borderId="1" xfId="1" applyFont="1" applyBorder="1" applyProtection="1"/>
    <xf numFmtId="0" fontId="14" fillId="0" borderId="0" xfId="0" applyFont="1" applyProtection="1"/>
    <xf numFmtId="0" fontId="3" fillId="0" borderId="3" xfId="0" applyFont="1" applyFill="1" applyBorder="1" applyAlignment="1" applyProtection="1">
      <alignment horizontal="center" vertical="center"/>
    </xf>
    <xf numFmtId="165" fontId="10" fillId="0" borderId="4" xfId="1" applyNumberFormat="1" applyFont="1" applyBorder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6" xfId="0" applyFont="1" applyBorder="1" applyAlignment="1" applyProtection="1">
      <alignment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center" vertical="center"/>
    </xf>
    <xf numFmtId="0" fontId="17" fillId="0" borderId="3" xfId="0" applyFont="1" applyBorder="1" applyAlignment="1" applyProtection="1">
      <alignment vertical="center" wrapText="1"/>
    </xf>
    <xf numFmtId="0" fontId="17" fillId="0" borderId="5" xfId="0" applyFont="1" applyBorder="1" applyAlignment="1" applyProtection="1">
      <alignment vertical="center" wrapText="1"/>
    </xf>
    <xf numFmtId="0" fontId="17" fillId="0" borderId="3" xfId="0" applyFont="1" applyBorder="1" applyAlignment="1" applyProtection="1">
      <alignment horizontal="center" vertical="center" wrapText="1"/>
    </xf>
    <xf numFmtId="0" fontId="17" fillId="0" borderId="5" xfId="0" applyFont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center" vertical="center"/>
      <protection locked="0"/>
    </xf>
    <xf numFmtId="43" fontId="7" fillId="0" borderId="1" xfId="1" applyFont="1" applyFill="1" applyBorder="1" applyAlignment="1" applyProtection="1">
      <alignment horizontal="center"/>
    </xf>
    <xf numFmtId="43" fontId="3" fillId="0" borderId="13" xfId="1" applyFont="1" applyFill="1" applyBorder="1" applyAlignment="1" applyProtection="1">
      <alignment horizontal="center" vertical="center"/>
    </xf>
    <xf numFmtId="43" fontId="3" fillId="0" borderId="19" xfId="1" applyFont="1" applyFill="1" applyBorder="1" applyAlignment="1" applyProtection="1">
      <alignment horizontal="center" vertical="center"/>
    </xf>
    <xf numFmtId="0" fontId="0" fillId="0" borderId="0" xfId="0" applyFill="1" applyAlignment="1" applyProtection="1">
      <alignment horizontal="center"/>
    </xf>
    <xf numFmtId="43" fontId="3" fillId="0" borderId="14" xfId="1" applyNumberFormat="1" applyFont="1" applyFill="1" applyBorder="1" applyAlignment="1" applyProtection="1">
      <alignment horizontal="center" vertical="center"/>
    </xf>
    <xf numFmtId="43" fontId="3" fillId="0" borderId="15" xfId="1" applyNumberFormat="1" applyFont="1" applyFill="1" applyBorder="1" applyAlignment="1" applyProtection="1">
      <alignment horizontal="center" vertical="center"/>
    </xf>
    <xf numFmtId="43" fontId="3" fillId="0" borderId="16" xfId="1" applyNumberFormat="1" applyFont="1" applyFill="1" applyBorder="1" applyAlignment="1" applyProtection="1">
      <alignment horizontal="center" vertical="center"/>
    </xf>
    <xf numFmtId="0" fontId="0" fillId="2" borderId="3" xfId="0" applyFill="1" applyBorder="1" applyProtection="1">
      <protection locked="0"/>
    </xf>
    <xf numFmtId="0" fontId="11" fillId="0" borderId="11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2689D-6AFE-48A7-BD80-5A72E45940BC}">
  <dimension ref="B2:G34"/>
  <sheetViews>
    <sheetView topLeftCell="B1" zoomScaleNormal="100" workbookViewId="0">
      <selection activeCell="D7" sqref="D7"/>
    </sheetView>
  </sheetViews>
  <sheetFormatPr baseColWidth="10" defaultColWidth="11.5546875" defaultRowHeight="14.4" x14ac:dyDescent="0.3"/>
  <cols>
    <col min="1" max="1" width="11.5546875" style="6"/>
    <col min="2" max="2" width="97.44140625" style="6" customWidth="1"/>
    <col min="3" max="3" width="32.88671875" style="7" customWidth="1"/>
    <col min="4" max="4" width="15.6640625" style="6" customWidth="1"/>
    <col min="5" max="5" width="24.109375" style="6" bestFit="1" customWidth="1"/>
    <col min="6" max="16384" width="11.5546875" style="6"/>
  </cols>
  <sheetData>
    <row r="2" spans="2:7" ht="15.6" x14ac:dyDescent="0.3">
      <c r="B2" s="58" t="s">
        <v>89</v>
      </c>
      <c r="C2" s="59"/>
      <c r="D2" s="10"/>
      <c r="E2" s="10"/>
    </row>
    <row r="3" spans="2:7" ht="15.6" x14ac:dyDescent="0.3">
      <c r="B3" s="10"/>
      <c r="C3" s="9"/>
      <c r="D3" s="10"/>
      <c r="E3" s="10"/>
    </row>
    <row r="4" spans="2:7" ht="15.6" x14ac:dyDescent="0.3">
      <c r="B4" s="10"/>
      <c r="C4" s="9"/>
      <c r="D4" s="10"/>
      <c r="E4" s="10"/>
    </row>
    <row r="5" spans="2:7" s="10" customFormat="1" ht="15.6" x14ac:dyDescent="0.3">
      <c r="B5" s="8" t="s">
        <v>140</v>
      </c>
      <c r="C5" s="9"/>
    </row>
    <row r="6" spans="2:7" s="10" customFormat="1" ht="19.2" customHeight="1" x14ac:dyDescent="0.3">
      <c r="B6" s="11"/>
      <c r="C6" s="12" t="s">
        <v>141</v>
      </c>
      <c r="D6" s="11"/>
      <c r="E6" s="12" t="s">
        <v>153</v>
      </c>
      <c r="G6" s="13"/>
    </row>
    <row r="7" spans="2:7" s="10" customFormat="1" ht="16.2" thickBot="1" x14ac:dyDescent="0.35">
      <c r="B7" s="11" t="s">
        <v>146</v>
      </c>
      <c r="C7" s="57">
        <v>1727</v>
      </c>
      <c r="D7" s="24"/>
      <c r="E7" s="14">
        <f>C7*D7*18</f>
        <v>0</v>
      </c>
    </row>
    <row r="8" spans="2:7" s="10" customFormat="1" ht="15.6" x14ac:dyDescent="0.3">
      <c r="B8" s="20" t="s">
        <v>144</v>
      </c>
      <c r="C8" s="21"/>
      <c r="D8" s="25"/>
      <c r="E8" s="78" t="str">
        <f>IF(D7-D8-D9-D10=0,"Décomposition OK", "Erreur")</f>
        <v>Décomposition OK</v>
      </c>
    </row>
    <row r="9" spans="2:7" s="10" customFormat="1" ht="15.6" x14ac:dyDescent="0.3">
      <c r="B9" s="20" t="s">
        <v>145</v>
      </c>
      <c r="C9" s="21"/>
      <c r="D9" s="25"/>
      <c r="E9" s="79"/>
    </row>
    <row r="10" spans="2:7" s="10" customFormat="1" ht="15.6" x14ac:dyDescent="0.3">
      <c r="B10" s="20" t="s">
        <v>154</v>
      </c>
      <c r="C10" s="22"/>
      <c r="D10" s="25"/>
      <c r="E10" s="79"/>
    </row>
    <row r="11" spans="2:7" s="10" customFormat="1" ht="15.6" x14ac:dyDescent="0.3">
      <c r="B11" s="11"/>
      <c r="C11" s="16"/>
      <c r="D11" s="11"/>
    </row>
    <row r="12" spans="2:7" s="10" customFormat="1" ht="31.2" x14ac:dyDescent="0.3">
      <c r="B12" s="11"/>
      <c r="C12" s="17" t="s">
        <v>142</v>
      </c>
      <c r="D12" s="12" t="s">
        <v>112</v>
      </c>
      <c r="E12" s="12" t="s">
        <v>153</v>
      </c>
    </row>
    <row r="13" spans="2:7" s="10" customFormat="1" ht="16.2" thickBot="1" x14ac:dyDescent="0.35">
      <c r="B13" s="8" t="s">
        <v>84</v>
      </c>
      <c r="C13" s="12"/>
      <c r="D13" s="11"/>
    </row>
    <row r="14" spans="2:7" s="10" customFormat="1" ht="16.2" thickBot="1" x14ac:dyDescent="0.35">
      <c r="B14" s="11" t="s">
        <v>85</v>
      </c>
      <c r="C14" s="18">
        <v>52500757</v>
      </c>
      <c r="D14" s="26"/>
      <c r="E14" s="23">
        <f>C14*D14</f>
        <v>0</v>
      </c>
    </row>
    <row r="15" spans="2:7" s="10" customFormat="1" ht="16.2" thickBot="1" x14ac:dyDescent="0.35">
      <c r="B15" s="11" t="s">
        <v>86</v>
      </c>
      <c r="C15" s="19">
        <v>114895012</v>
      </c>
      <c r="D15" s="26"/>
      <c r="E15" s="23">
        <f>C15*D15</f>
        <v>0</v>
      </c>
    </row>
    <row r="16" spans="2:7" s="10" customFormat="1" ht="15.6" x14ac:dyDescent="0.3">
      <c r="B16" s="11"/>
      <c r="C16" s="15"/>
      <c r="D16" s="11"/>
    </row>
    <row r="17" spans="2:5" s="10" customFormat="1" ht="15.6" x14ac:dyDescent="0.3">
      <c r="B17" s="8" t="s">
        <v>87</v>
      </c>
      <c r="C17" s="12"/>
      <c r="D17" s="11"/>
    </row>
    <row r="18" spans="2:5" s="10" customFormat="1" ht="16.2" thickBot="1" x14ac:dyDescent="0.35">
      <c r="B18" s="11"/>
      <c r="C18" s="15"/>
      <c r="D18" s="11"/>
    </row>
    <row r="19" spans="2:5" s="10" customFormat="1" ht="16.2" thickBot="1" x14ac:dyDescent="0.35">
      <c r="B19" s="11" t="s">
        <v>147</v>
      </c>
      <c r="C19" s="15">
        <v>45</v>
      </c>
      <c r="D19" s="27"/>
      <c r="E19" s="23">
        <f>C19*D19</f>
        <v>0</v>
      </c>
    </row>
    <row r="20" spans="2:5" s="10" customFormat="1" ht="16.2" thickBot="1" x14ac:dyDescent="0.35">
      <c r="B20" s="11"/>
      <c r="C20" s="15"/>
      <c r="D20" s="11"/>
    </row>
    <row r="21" spans="2:5" s="10" customFormat="1" ht="16.2" thickBot="1" x14ac:dyDescent="0.35">
      <c r="B21" s="11" t="s">
        <v>148</v>
      </c>
      <c r="C21" s="15">
        <v>45</v>
      </c>
      <c r="D21" s="27"/>
      <c r="E21" s="23">
        <f>C21*D21</f>
        <v>0</v>
      </c>
    </row>
    <row r="22" spans="2:5" s="10" customFormat="1" ht="16.2" thickBot="1" x14ac:dyDescent="0.35">
      <c r="B22" s="11"/>
      <c r="C22" s="15"/>
      <c r="D22" s="11"/>
    </row>
    <row r="23" spans="2:5" s="10" customFormat="1" ht="31.8" thickBot="1" x14ac:dyDescent="0.35">
      <c r="B23" s="65" t="s">
        <v>150</v>
      </c>
      <c r="C23" s="67">
        <v>45</v>
      </c>
      <c r="D23" s="27"/>
      <c r="E23" s="23">
        <f>C23*D23</f>
        <v>0</v>
      </c>
    </row>
    <row r="24" spans="2:5" s="10" customFormat="1" ht="16.2" thickBot="1" x14ac:dyDescent="0.35">
      <c r="B24" s="11"/>
      <c r="C24" s="15"/>
      <c r="D24" s="11"/>
    </row>
    <row r="25" spans="2:5" s="10" customFormat="1" ht="31.8" thickBot="1" x14ac:dyDescent="0.35">
      <c r="B25" s="66" t="s">
        <v>149</v>
      </c>
      <c r="C25" s="68">
        <v>45</v>
      </c>
      <c r="D25" s="27"/>
      <c r="E25" s="23">
        <f>C25*D25</f>
        <v>0</v>
      </c>
    </row>
    <row r="26" spans="2:5" ht="16.2" thickBot="1" x14ac:dyDescent="0.35">
      <c r="B26" s="60" t="s">
        <v>96</v>
      </c>
      <c r="C26" s="61"/>
      <c r="D26" s="62"/>
      <c r="E26" s="23">
        <f>SUM(E7,E14,E15,E19,E21,E23,E25)</f>
        <v>0</v>
      </c>
    </row>
    <row r="27" spans="2:5" ht="15.6" x14ac:dyDescent="0.3">
      <c r="B27" s="10"/>
      <c r="C27" s="9"/>
      <c r="D27" s="10"/>
      <c r="E27" s="10"/>
    </row>
    <row r="28" spans="2:5" ht="15.6" x14ac:dyDescent="0.3">
      <c r="B28" s="63" t="s">
        <v>88</v>
      </c>
      <c r="C28" s="64"/>
      <c r="D28" s="10"/>
      <c r="E28" s="10"/>
    </row>
    <row r="29" spans="2:5" ht="15.6" x14ac:dyDescent="0.3">
      <c r="B29" s="10"/>
      <c r="C29" s="9"/>
      <c r="D29" s="10"/>
      <c r="E29" s="10"/>
    </row>
    <row r="30" spans="2:5" ht="15.6" x14ac:dyDescent="0.3">
      <c r="B30" s="10"/>
      <c r="C30" s="69"/>
      <c r="D30" s="10"/>
      <c r="E30" s="10"/>
    </row>
    <row r="31" spans="2:5" ht="15.6" x14ac:dyDescent="0.3">
      <c r="B31" s="10"/>
      <c r="C31" s="9"/>
      <c r="D31" s="10"/>
      <c r="E31" s="10"/>
    </row>
    <row r="32" spans="2:5" ht="15.6" x14ac:dyDescent="0.3">
      <c r="B32" s="10"/>
      <c r="C32" s="9"/>
      <c r="D32" s="10"/>
      <c r="E32" s="10"/>
    </row>
    <row r="33" spans="2:5" ht="15.6" x14ac:dyDescent="0.3">
      <c r="B33" s="10"/>
      <c r="C33" s="9"/>
      <c r="D33" s="10"/>
      <c r="E33" s="10"/>
    </row>
    <row r="34" spans="2:5" ht="15.6" x14ac:dyDescent="0.3">
      <c r="B34" s="10"/>
      <c r="C34" s="9"/>
      <c r="D34" s="10"/>
      <c r="E34" s="10"/>
    </row>
  </sheetData>
  <sheetProtection algorithmName="SHA-512" hashValue="g/Wo6/3tIwglh4UCy5Qs64VkLUCDTPeM8Dc9J8kEB0GgcLpLdFzoZZ+Zq4X4lruMmWIjGny8LzZB2J1QpBFxrA==" saltValue="upOUZShtel66h2OUSkGNwA==" spinCount="100000" sheet="1" selectLockedCells="1"/>
  <mergeCells count="1">
    <mergeCell ref="E8:E10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7C8C9-E00E-4676-9E24-24ECF00DFE44}">
  <dimension ref="B1:J131"/>
  <sheetViews>
    <sheetView tabSelected="1" topLeftCell="A101" workbookViewId="0">
      <selection activeCell="C126" sqref="C126"/>
    </sheetView>
  </sheetViews>
  <sheetFormatPr baseColWidth="10" defaultColWidth="11.5546875" defaultRowHeight="14.4" x14ac:dyDescent="0.3"/>
  <cols>
    <col min="1" max="1" width="11.5546875" style="2"/>
    <col min="2" max="2" width="42.88671875" style="2" bestFit="1" customWidth="1"/>
    <col min="3" max="3" width="17.33203125" style="31" bestFit="1" customWidth="1"/>
    <col min="4" max="4" width="17.33203125" style="5" bestFit="1" customWidth="1"/>
    <col min="5" max="5" width="26" style="5" bestFit="1" customWidth="1"/>
    <col min="6" max="6" width="11.5546875" style="2"/>
    <col min="7" max="7" width="46.44140625" style="2" customWidth="1"/>
    <col min="8" max="8" width="18.88671875" style="2" bestFit="1" customWidth="1"/>
    <col min="9" max="9" width="22.33203125" style="2" bestFit="1" customWidth="1"/>
    <col min="10" max="10" width="24.6640625" style="2" bestFit="1" customWidth="1"/>
    <col min="11" max="16384" width="11.5546875" style="2"/>
  </cols>
  <sheetData>
    <row r="1" spans="2:10" x14ac:dyDescent="0.3">
      <c r="C1" s="5"/>
    </row>
    <row r="2" spans="2:10" ht="21" x14ac:dyDescent="0.4">
      <c r="B2" s="1" t="s">
        <v>90</v>
      </c>
      <c r="C2" s="5"/>
    </row>
    <row r="3" spans="2:10" x14ac:dyDescent="0.3">
      <c r="C3" s="5"/>
    </row>
    <row r="4" spans="2:10" ht="15" thickBot="1" x14ac:dyDescent="0.35">
      <c r="C4" s="5"/>
    </row>
    <row r="5" spans="2:10" ht="15" thickBot="1" x14ac:dyDescent="0.35">
      <c r="B5" s="28" t="s">
        <v>0</v>
      </c>
      <c r="C5" s="34" t="s">
        <v>1</v>
      </c>
      <c r="D5" s="35" t="s">
        <v>151</v>
      </c>
      <c r="E5" s="29" t="s">
        <v>152</v>
      </c>
      <c r="G5" s="28" t="s">
        <v>99</v>
      </c>
      <c r="H5" s="35" t="s">
        <v>91</v>
      </c>
      <c r="I5" s="35" t="s">
        <v>92</v>
      </c>
      <c r="J5" s="28" t="s">
        <v>143</v>
      </c>
    </row>
    <row r="6" spans="2:10" x14ac:dyDescent="0.3">
      <c r="B6" s="32" t="s">
        <v>2</v>
      </c>
      <c r="C6" s="44"/>
      <c r="D6" s="36">
        <v>20282</v>
      </c>
      <c r="E6" s="71">
        <f>C6*D6*4.5</f>
        <v>0</v>
      </c>
      <c r="G6" s="46" t="s">
        <v>93</v>
      </c>
      <c r="H6" s="44"/>
      <c r="I6" s="51">
        <v>25000</v>
      </c>
      <c r="J6" s="74">
        <f>H6*I6*4.5</f>
        <v>0</v>
      </c>
    </row>
    <row r="7" spans="2:10" x14ac:dyDescent="0.3">
      <c r="B7" s="33" t="s">
        <v>3</v>
      </c>
      <c r="C7" s="44"/>
      <c r="D7" s="37">
        <v>13464</v>
      </c>
      <c r="E7" s="71">
        <f t="shared" ref="E7:E70" si="0">C7*D7*4.5</f>
        <v>0</v>
      </c>
      <c r="G7" s="47" t="s">
        <v>94</v>
      </c>
      <c r="H7" s="49"/>
      <c r="I7" s="52">
        <v>25000</v>
      </c>
      <c r="J7" s="75">
        <f>H7*I7*4.5</f>
        <v>0</v>
      </c>
    </row>
    <row r="8" spans="2:10" ht="15" thickBot="1" x14ac:dyDescent="0.35">
      <c r="B8" s="33" t="s">
        <v>4</v>
      </c>
      <c r="C8" s="44"/>
      <c r="D8" s="37">
        <v>4307</v>
      </c>
      <c r="E8" s="71">
        <f t="shared" si="0"/>
        <v>0</v>
      </c>
      <c r="G8" s="48" t="s">
        <v>95</v>
      </c>
      <c r="H8" s="50"/>
      <c r="I8" s="53">
        <v>5000</v>
      </c>
      <c r="J8" s="76">
        <f>H8*I8*4.5</f>
        <v>0</v>
      </c>
    </row>
    <row r="9" spans="2:10" ht="18.600000000000001" thickBot="1" x14ac:dyDescent="0.4">
      <c r="B9" s="33" t="s">
        <v>5</v>
      </c>
      <c r="C9" s="44"/>
      <c r="D9" s="37">
        <v>34460</v>
      </c>
      <c r="E9" s="71">
        <f t="shared" si="0"/>
        <v>0</v>
      </c>
      <c r="G9" s="3" t="s">
        <v>98</v>
      </c>
      <c r="H9" s="30"/>
      <c r="I9" s="30"/>
      <c r="J9" s="54">
        <f>SUM(J6:J8)</f>
        <v>0</v>
      </c>
    </row>
    <row r="10" spans="2:10" x14ac:dyDescent="0.3">
      <c r="B10" s="33" t="s">
        <v>6</v>
      </c>
      <c r="C10" s="44"/>
      <c r="D10" s="38">
        <v>3</v>
      </c>
      <c r="E10" s="71">
        <f t="shared" si="0"/>
        <v>0</v>
      </c>
    </row>
    <row r="11" spans="2:10" x14ac:dyDescent="0.3">
      <c r="B11" s="33" t="s">
        <v>7</v>
      </c>
      <c r="C11" s="44"/>
      <c r="D11" s="38">
        <v>5</v>
      </c>
      <c r="E11" s="71">
        <f t="shared" si="0"/>
        <v>0</v>
      </c>
      <c r="G11" s="56" t="s">
        <v>156</v>
      </c>
      <c r="H11" s="77"/>
    </row>
    <row r="12" spans="2:10" x14ac:dyDescent="0.3">
      <c r="B12" s="33" t="s">
        <v>8</v>
      </c>
      <c r="C12" s="44"/>
      <c r="D12" s="38">
        <v>333</v>
      </c>
      <c r="E12" s="71">
        <f t="shared" si="0"/>
        <v>0</v>
      </c>
    </row>
    <row r="13" spans="2:10" x14ac:dyDescent="0.3">
      <c r="B13" s="33" t="s">
        <v>9</v>
      </c>
      <c r="C13" s="44"/>
      <c r="D13" s="38">
        <v>63</v>
      </c>
      <c r="E13" s="71">
        <f t="shared" si="0"/>
        <v>0</v>
      </c>
      <c r="G13" s="4" t="s">
        <v>88</v>
      </c>
    </row>
    <row r="14" spans="2:10" x14ac:dyDescent="0.3">
      <c r="B14" s="33" t="s">
        <v>10</v>
      </c>
      <c r="C14" s="44"/>
      <c r="D14" s="38">
        <v>54</v>
      </c>
      <c r="E14" s="71">
        <f t="shared" si="0"/>
        <v>0</v>
      </c>
    </row>
    <row r="15" spans="2:10" x14ac:dyDescent="0.3">
      <c r="B15" s="33" t="s">
        <v>11</v>
      </c>
      <c r="C15" s="44"/>
      <c r="D15" s="38">
        <v>63</v>
      </c>
      <c r="E15" s="71">
        <f t="shared" si="0"/>
        <v>0</v>
      </c>
    </row>
    <row r="16" spans="2:10" x14ac:dyDescent="0.3">
      <c r="B16" s="33" t="s">
        <v>12</v>
      </c>
      <c r="C16" s="44"/>
      <c r="D16" s="38">
        <v>39</v>
      </c>
      <c r="E16" s="71">
        <f t="shared" si="0"/>
        <v>0</v>
      </c>
    </row>
    <row r="17" spans="2:5" x14ac:dyDescent="0.3">
      <c r="B17" s="33" t="s">
        <v>13</v>
      </c>
      <c r="C17" s="44"/>
      <c r="D17" s="38">
        <v>14</v>
      </c>
      <c r="E17" s="71">
        <f t="shared" si="0"/>
        <v>0</v>
      </c>
    </row>
    <row r="18" spans="2:5" x14ac:dyDescent="0.3">
      <c r="B18" s="33" t="s">
        <v>100</v>
      </c>
      <c r="C18" s="44"/>
      <c r="D18" s="38">
        <v>50</v>
      </c>
      <c r="E18" s="71">
        <f t="shared" si="0"/>
        <v>0</v>
      </c>
    </row>
    <row r="19" spans="2:5" x14ac:dyDescent="0.3">
      <c r="B19" s="33" t="s">
        <v>113</v>
      </c>
      <c r="C19" s="44"/>
      <c r="D19" s="38">
        <v>246</v>
      </c>
      <c r="E19" s="71">
        <f t="shared" si="0"/>
        <v>0</v>
      </c>
    </row>
    <row r="20" spans="2:5" x14ac:dyDescent="0.3">
      <c r="B20" s="33" t="s">
        <v>114</v>
      </c>
      <c r="C20" s="44"/>
      <c r="D20" s="38">
        <v>60</v>
      </c>
      <c r="E20" s="71">
        <f t="shared" si="0"/>
        <v>0</v>
      </c>
    </row>
    <row r="21" spans="2:5" x14ac:dyDescent="0.3">
      <c r="B21" s="33" t="s">
        <v>101</v>
      </c>
      <c r="C21" s="44"/>
      <c r="D21" s="37">
        <v>1798</v>
      </c>
      <c r="E21" s="71">
        <f t="shared" si="0"/>
        <v>0</v>
      </c>
    </row>
    <row r="22" spans="2:5" x14ac:dyDescent="0.3">
      <c r="B22" s="33" t="s">
        <v>115</v>
      </c>
      <c r="C22" s="44"/>
      <c r="D22" s="37">
        <v>22081</v>
      </c>
      <c r="E22" s="71">
        <f t="shared" si="0"/>
        <v>0</v>
      </c>
    </row>
    <row r="23" spans="2:5" x14ac:dyDescent="0.3">
      <c r="B23" s="33" t="s">
        <v>116</v>
      </c>
      <c r="C23" s="44"/>
      <c r="D23" s="37">
        <v>2737</v>
      </c>
      <c r="E23" s="71">
        <f t="shared" si="0"/>
        <v>0</v>
      </c>
    </row>
    <row r="24" spans="2:5" x14ac:dyDescent="0.3">
      <c r="B24" s="33" t="s">
        <v>117</v>
      </c>
      <c r="C24" s="44"/>
      <c r="D24" s="38">
        <v>97</v>
      </c>
      <c r="E24" s="71">
        <f t="shared" si="0"/>
        <v>0</v>
      </c>
    </row>
    <row r="25" spans="2:5" x14ac:dyDescent="0.3">
      <c r="B25" s="33" t="s">
        <v>118</v>
      </c>
      <c r="C25" s="44"/>
      <c r="D25" s="37">
        <v>23241</v>
      </c>
      <c r="E25" s="71">
        <f t="shared" si="0"/>
        <v>0</v>
      </c>
    </row>
    <row r="26" spans="2:5" x14ac:dyDescent="0.3">
      <c r="B26" s="33" t="s">
        <v>119</v>
      </c>
      <c r="C26" s="44"/>
      <c r="D26" s="37">
        <v>4943</v>
      </c>
      <c r="E26" s="71">
        <f t="shared" si="0"/>
        <v>0</v>
      </c>
    </row>
    <row r="27" spans="2:5" x14ac:dyDescent="0.3">
      <c r="B27" s="33" t="s">
        <v>102</v>
      </c>
      <c r="C27" s="44"/>
      <c r="D27" s="37">
        <v>6128</v>
      </c>
      <c r="E27" s="71">
        <f t="shared" si="0"/>
        <v>0</v>
      </c>
    </row>
    <row r="28" spans="2:5" x14ac:dyDescent="0.3">
      <c r="B28" s="33" t="s">
        <v>103</v>
      </c>
      <c r="C28" s="44"/>
      <c r="D28" s="38">
        <v>687</v>
      </c>
      <c r="E28" s="71">
        <f t="shared" si="0"/>
        <v>0</v>
      </c>
    </row>
    <row r="29" spans="2:5" x14ac:dyDescent="0.3">
      <c r="B29" s="33" t="s">
        <v>14</v>
      </c>
      <c r="C29" s="44"/>
      <c r="D29" s="37">
        <v>870698</v>
      </c>
      <c r="E29" s="71">
        <f t="shared" si="0"/>
        <v>0</v>
      </c>
    </row>
    <row r="30" spans="2:5" x14ac:dyDescent="0.3">
      <c r="B30" s="33" t="s">
        <v>120</v>
      </c>
      <c r="C30" s="44"/>
      <c r="D30" s="37">
        <v>211857</v>
      </c>
      <c r="E30" s="71">
        <f t="shared" si="0"/>
        <v>0</v>
      </c>
    </row>
    <row r="31" spans="2:5" x14ac:dyDescent="0.3">
      <c r="B31" s="33" t="s">
        <v>104</v>
      </c>
      <c r="C31" s="44"/>
      <c r="D31" s="38">
        <v>271</v>
      </c>
      <c r="E31" s="71">
        <f t="shared" si="0"/>
        <v>0</v>
      </c>
    </row>
    <row r="32" spans="2:5" x14ac:dyDescent="0.3">
      <c r="B32" s="33" t="s">
        <v>105</v>
      </c>
      <c r="C32" s="44"/>
      <c r="D32" s="37">
        <v>1035</v>
      </c>
      <c r="E32" s="71">
        <f t="shared" si="0"/>
        <v>0</v>
      </c>
    </row>
    <row r="33" spans="2:5" x14ac:dyDescent="0.3">
      <c r="B33" s="33" t="s">
        <v>106</v>
      </c>
      <c r="C33" s="44"/>
      <c r="D33" s="38">
        <v>273</v>
      </c>
      <c r="E33" s="71">
        <f t="shared" si="0"/>
        <v>0</v>
      </c>
    </row>
    <row r="34" spans="2:5" x14ac:dyDescent="0.3">
      <c r="B34" s="33" t="s">
        <v>15</v>
      </c>
      <c r="C34" s="44"/>
      <c r="D34" s="37">
        <v>6611</v>
      </c>
      <c r="E34" s="71">
        <f t="shared" si="0"/>
        <v>0</v>
      </c>
    </row>
    <row r="35" spans="2:5" x14ac:dyDescent="0.3">
      <c r="B35" s="33" t="s">
        <v>16</v>
      </c>
      <c r="C35" s="44"/>
      <c r="D35" s="37">
        <v>70188</v>
      </c>
      <c r="E35" s="71">
        <f t="shared" si="0"/>
        <v>0</v>
      </c>
    </row>
    <row r="36" spans="2:5" x14ac:dyDescent="0.3">
      <c r="B36" s="33" t="s">
        <v>17</v>
      </c>
      <c r="C36" s="44"/>
      <c r="D36" s="38">
        <v>497</v>
      </c>
      <c r="E36" s="71">
        <f t="shared" si="0"/>
        <v>0</v>
      </c>
    </row>
    <row r="37" spans="2:5" x14ac:dyDescent="0.3">
      <c r="B37" s="33" t="s">
        <v>18</v>
      </c>
      <c r="C37" s="44"/>
      <c r="D37" s="37">
        <v>1302</v>
      </c>
      <c r="E37" s="71">
        <f t="shared" si="0"/>
        <v>0</v>
      </c>
    </row>
    <row r="38" spans="2:5" x14ac:dyDescent="0.3">
      <c r="B38" s="33" t="s">
        <v>19</v>
      </c>
      <c r="C38" s="44"/>
      <c r="D38" s="37">
        <v>1023</v>
      </c>
      <c r="E38" s="71">
        <f t="shared" si="0"/>
        <v>0</v>
      </c>
    </row>
    <row r="39" spans="2:5" x14ac:dyDescent="0.3">
      <c r="B39" s="33" t="s">
        <v>20</v>
      </c>
      <c r="C39" s="44"/>
      <c r="D39" s="38">
        <v>95</v>
      </c>
      <c r="E39" s="71">
        <f t="shared" si="0"/>
        <v>0</v>
      </c>
    </row>
    <row r="40" spans="2:5" x14ac:dyDescent="0.3">
      <c r="B40" s="33" t="s">
        <v>107</v>
      </c>
      <c r="C40" s="44"/>
      <c r="D40" s="38">
        <v>957</v>
      </c>
      <c r="E40" s="71">
        <f t="shared" si="0"/>
        <v>0</v>
      </c>
    </row>
    <row r="41" spans="2:5" x14ac:dyDescent="0.3">
      <c r="B41" s="33" t="s">
        <v>21</v>
      </c>
      <c r="C41" s="44"/>
      <c r="D41" s="38">
        <v>1</v>
      </c>
      <c r="E41" s="71">
        <f t="shared" si="0"/>
        <v>0</v>
      </c>
    </row>
    <row r="42" spans="2:5" x14ac:dyDescent="0.3">
      <c r="B42" s="33" t="s">
        <v>22</v>
      </c>
      <c r="C42" s="44"/>
      <c r="D42" s="37">
        <v>6768</v>
      </c>
      <c r="E42" s="71">
        <f t="shared" si="0"/>
        <v>0</v>
      </c>
    </row>
    <row r="43" spans="2:5" x14ac:dyDescent="0.3">
      <c r="B43" s="33" t="s">
        <v>23</v>
      </c>
      <c r="C43" s="44"/>
      <c r="D43" s="37">
        <v>24301</v>
      </c>
      <c r="E43" s="71">
        <f t="shared" si="0"/>
        <v>0</v>
      </c>
    </row>
    <row r="44" spans="2:5" x14ac:dyDescent="0.3">
      <c r="B44" s="33" t="s">
        <v>24</v>
      </c>
      <c r="C44" s="44"/>
      <c r="D44" s="38">
        <v>422</v>
      </c>
      <c r="E44" s="71">
        <f t="shared" si="0"/>
        <v>0</v>
      </c>
    </row>
    <row r="45" spans="2:5" x14ac:dyDescent="0.3">
      <c r="B45" s="33" t="s">
        <v>25</v>
      </c>
      <c r="C45" s="44"/>
      <c r="D45" s="38">
        <v>149</v>
      </c>
      <c r="E45" s="71">
        <f t="shared" si="0"/>
        <v>0</v>
      </c>
    </row>
    <row r="46" spans="2:5" x14ac:dyDescent="0.3">
      <c r="B46" s="33" t="s">
        <v>26</v>
      </c>
      <c r="C46" s="44"/>
      <c r="D46" s="38">
        <v>241</v>
      </c>
      <c r="E46" s="71">
        <f t="shared" si="0"/>
        <v>0</v>
      </c>
    </row>
    <row r="47" spans="2:5" x14ac:dyDescent="0.3">
      <c r="B47" s="33" t="s">
        <v>27</v>
      </c>
      <c r="C47" s="44"/>
      <c r="D47" s="38">
        <v>112</v>
      </c>
      <c r="E47" s="71">
        <f t="shared" si="0"/>
        <v>0</v>
      </c>
    </row>
    <row r="48" spans="2:5" x14ac:dyDescent="0.3">
      <c r="B48" s="33" t="s">
        <v>28</v>
      </c>
      <c r="C48" s="44"/>
      <c r="D48" s="38">
        <v>28</v>
      </c>
      <c r="E48" s="71">
        <f t="shared" si="0"/>
        <v>0</v>
      </c>
    </row>
    <row r="49" spans="2:5" x14ac:dyDescent="0.3">
      <c r="B49" s="33" t="s">
        <v>29</v>
      </c>
      <c r="C49" s="44"/>
      <c r="D49" s="38">
        <v>26</v>
      </c>
      <c r="E49" s="71">
        <f t="shared" si="0"/>
        <v>0</v>
      </c>
    </row>
    <row r="50" spans="2:5" x14ac:dyDescent="0.3">
      <c r="B50" s="33" t="s">
        <v>30</v>
      </c>
      <c r="C50" s="44"/>
      <c r="D50" s="38">
        <v>3</v>
      </c>
      <c r="E50" s="71">
        <f t="shared" si="0"/>
        <v>0</v>
      </c>
    </row>
    <row r="51" spans="2:5" x14ac:dyDescent="0.3">
      <c r="B51" s="33" t="s">
        <v>31</v>
      </c>
      <c r="C51" s="44"/>
      <c r="D51" s="38">
        <v>730</v>
      </c>
      <c r="E51" s="71">
        <f t="shared" si="0"/>
        <v>0</v>
      </c>
    </row>
    <row r="52" spans="2:5" x14ac:dyDescent="0.3">
      <c r="B52" s="33" t="s">
        <v>32</v>
      </c>
      <c r="C52" s="44"/>
      <c r="D52" s="38">
        <v>258</v>
      </c>
      <c r="E52" s="71">
        <f t="shared" si="0"/>
        <v>0</v>
      </c>
    </row>
    <row r="53" spans="2:5" x14ac:dyDescent="0.3">
      <c r="B53" s="33" t="s">
        <v>33</v>
      </c>
      <c r="C53" s="44"/>
      <c r="D53" s="37">
        <v>1819</v>
      </c>
      <c r="E53" s="71">
        <f t="shared" si="0"/>
        <v>0</v>
      </c>
    </row>
    <row r="54" spans="2:5" x14ac:dyDescent="0.3">
      <c r="B54" s="33" t="s">
        <v>34</v>
      </c>
      <c r="C54" s="44"/>
      <c r="D54" s="37">
        <v>3100</v>
      </c>
      <c r="E54" s="71">
        <f t="shared" si="0"/>
        <v>0</v>
      </c>
    </row>
    <row r="55" spans="2:5" x14ac:dyDescent="0.3">
      <c r="B55" s="33" t="s">
        <v>35</v>
      </c>
      <c r="C55" s="44"/>
      <c r="D55" s="38">
        <v>82</v>
      </c>
      <c r="E55" s="71">
        <f t="shared" si="0"/>
        <v>0</v>
      </c>
    </row>
    <row r="56" spans="2:5" x14ac:dyDescent="0.3">
      <c r="B56" s="33" t="s">
        <v>36</v>
      </c>
      <c r="C56" s="44"/>
      <c r="D56" s="38">
        <v>8</v>
      </c>
      <c r="E56" s="71">
        <f t="shared" si="0"/>
        <v>0</v>
      </c>
    </row>
    <row r="57" spans="2:5" x14ac:dyDescent="0.3">
      <c r="B57" s="33" t="s">
        <v>37</v>
      </c>
      <c r="C57" s="44"/>
      <c r="D57" s="38">
        <v>218</v>
      </c>
      <c r="E57" s="71">
        <f t="shared" si="0"/>
        <v>0</v>
      </c>
    </row>
    <row r="58" spans="2:5" x14ac:dyDescent="0.3">
      <c r="B58" s="33" t="s">
        <v>38</v>
      </c>
      <c r="C58" s="44"/>
      <c r="D58" s="37">
        <v>15819</v>
      </c>
      <c r="E58" s="71">
        <f t="shared" si="0"/>
        <v>0</v>
      </c>
    </row>
    <row r="59" spans="2:5" x14ac:dyDescent="0.3">
      <c r="B59" s="33" t="s">
        <v>39</v>
      </c>
      <c r="C59" s="44"/>
      <c r="D59" s="38">
        <v>16</v>
      </c>
      <c r="E59" s="71">
        <f t="shared" si="0"/>
        <v>0</v>
      </c>
    </row>
    <row r="60" spans="2:5" x14ac:dyDescent="0.3">
      <c r="B60" s="33" t="s">
        <v>40</v>
      </c>
      <c r="C60" s="44"/>
      <c r="D60" s="37">
        <v>6280</v>
      </c>
      <c r="E60" s="71">
        <f t="shared" si="0"/>
        <v>0</v>
      </c>
    </row>
    <row r="61" spans="2:5" x14ac:dyDescent="0.3">
      <c r="B61" s="33" t="s">
        <v>41</v>
      </c>
      <c r="C61" s="44"/>
      <c r="D61" s="37">
        <v>4008</v>
      </c>
      <c r="E61" s="71">
        <f t="shared" si="0"/>
        <v>0</v>
      </c>
    </row>
    <row r="62" spans="2:5" x14ac:dyDescent="0.3">
      <c r="B62" s="33" t="s">
        <v>42</v>
      </c>
      <c r="C62" s="44"/>
      <c r="D62" s="37">
        <v>11676</v>
      </c>
      <c r="E62" s="71">
        <f t="shared" si="0"/>
        <v>0</v>
      </c>
    </row>
    <row r="63" spans="2:5" x14ac:dyDescent="0.3">
      <c r="B63" s="33" t="s">
        <v>108</v>
      </c>
      <c r="C63" s="44"/>
      <c r="D63" s="37">
        <v>1194</v>
      </c>
      <c r="E63" s="71">
        <f t="shared" si="0"/>
        <v>0</v>
      </c>
    </row>
    <row r="64" spans="2:5" x14ac:dyDescent="0.3">
      <c r="B64" s="33" t="s">
        <v>43</v>
      </c>
      <c r="C64" s="44"/>
      <c r="D64" s="37">
        <v>66007</v>
      </c>
      <c r="E64" s="71">
        <f t="shared" si="0"/>
        <v>0</v>
      </c>
    </row>
    <row r="65" spans="2:5" x14ac:dyDescent="0.3">
      <c r="B65" s="33" t="s">
        <v>44</v>
      </c>
      <c r="C65" s="44"/>
      <c r="D65" s="37">
        <v>9261</v>
      </c>
      <c r="E65" s="71">
        <f t="shared" si="0"/>
        <v>0</v>
      </c>
    </row>
    <row r="66" spans="2:5" x14ac:dyDescent="0.3">
      <c r="B66" s="33" t="s">
        <v>45</v>
      </c>
      <c r="C66" s="44"/>
      <c r="D66" s="37">
        <v>53573</v>
      </c>
      <c r="E66" s="71">
        <f t="shared" si="0"/>
        <v>0</v>
      </c>
    </row>
    <row r="67" spans="2:5" x14ac:dyDescent="0.3">
      <c r="B67" s="33" t="s">
        <v>46</v>
      </c>
      <c r="C67" s="44"/>
      <c r="D67" s="37">
        <v>21478</v>
      </c>
      <c r="E67" s="71">
        <f t="shared" si="0"/>
        <v>0</v>
      </c>
    </row>
    <row r="68" spans="2:5" x14ac:dyDescent="0.3">
      <c r="B68" s="33" t="s">
        <v>47</v>
      </c>
      <c r="C68" s="44"/>
      <c r="D68" s="38">
        <v>31</v>
      </c>
      <c r="E68" s="71">
        <f t="shared" si="0"/>
        <v>0</v>
      </c>
    </row>
    <row r="69" spans="2:5" x14ac:dyDescent="0.3">
      <c r="B69" s="33" t="s">
        <v>121</v>
      </c>
      <c r="C69" s="44"/>
      <c r="D69" s="38">
        <v>914</v>
      </c>
      <c r="E69" s="71">
        <f t="shared" si="0"/>
        <v>0</v>
      </c>
    </row>
    <row r="70" spans="2:5" x14ac:dyDescent="0.3">
      <c r="B70" s="33" t="s">
        <v>109</v>
      </c>
      <c r="C70" s="44"/>
      <c r="D70" s="37">
        <v>58879</v>
      </c>
      <c r="E70" s="71">
        <f t="shared" si="0"/>
        <v>0</v>
      </c>
    </row>
    <row r="71" spans="2:5" x14ac:dyDescent="0.3">
      <c r="B71" s="33" t="s">
        <v>122</v>
      </c>
      <c r="C71" s="44"/>
      <c r="D71" s="37">
        <v>14285</v>
      </c>
      <c r="E71" s="71">
        <f t="shared" ref="E71:E126" si="1">C71*D71*4.5</f>
        <v>0</v>
      </c>
    </row>
    <row r="72" spans="2:5" x14ac:dyDescent="0.3">
      <c r="B72" s="33" t="s">
        <v>48</v>
      </c>
      <c r="C72" s="44"/>
      <c r="D72" s="38">
        <v>229</v>
      </c>
      <c r="E72" s="71">
        <f t="shared" si="1"/>
        <v>0</v>
      </c>
    </row>
    <row r="73" spans="2:5" x14ac:dyDescent="0.3">
      <c r="B73" s="33" t="s">
        <v>49</v>
      </c>
      <c r="C73" s="44"/>
      <c r="D73" s="38">
        <v>299</v>
      </c>
      <c r="E73" s="71">
        <f t="shared" si="1"/>
        <v>0</v>
      </c>
    </row>
    <row r="74" spans="2:5" x14ac:dyDescent="0.3">
      <c r="B74" s="33" t="s">
        <v>110</v>
      </c>
      <c r="C74" s="44"/>
      <c r="D74" s="38">
        <v>25</v>
      </c>
      <c r="E74" s="71">
        <f t="shared" si="1"/>
        <v>0</v>
      </c>
    </row>
    <row r="75" spans="2:5" x14ac:dyDescent="0.3">
      <c r="B75" s="33" t="s">
        <v>50</v>
      </c>
      <c r="C75" s="44"/>
      <c r="D75" s="37">
        <v>1078</v>
      </c>
      <c r="E75" s="71">
        <f t="shared" si="1"/>
        <v>0</v>
      </c>
    </row>
    <row r="76" spans="2:5" x14ac:dyDescent="0.3">
      <c r="B76" s="33" t="s">
        <v>51</v>
      </c>
      <c r="C76" s="44"/>
      <c r="D76" s="38">
        <v>636</v>
      </c>
      <c r="E76" s="71">
        <f t="shared" si="1"/>
        <v>0</v>
      </c>
    </row>
    <row r="77" spans="2:5" x14ac:dyDescent="0.3">
      <c r="B77" s="33" t="s">
        <v>52</v>
      </c>
      <c r="C77" s="44"/>
      <c r="D77" s="38">
        <v>147</v>
      </c>
      <c r="E77" s="71">
        <f t="shared" si="1"/>
        <v>0</v>
      </c>
    </row>
    <row r="78" spans="2:5" x14ac:dyDescent="0.3">
      <c r="B78" s="33" t="s">
        <v>53</v>
      </c>
      <c r="C78" s="44"/>
      <c r="D78" s="38">
        <v>294</v>
      </c>
      <c r="E78" s="71">
        <f t="shared" si="1"/>
        <v>0</v>
      </c>
    </row>
    <row r="79" spans="2:5" x14ac:dyDescent="0.3">
      <c r="B79" s="33" t="s">
        <v>54</v>
      </c>
      <c r="C79" s="44"/>
      <c r="D79" s="38">
        <v>169</v>
      </c>
      <c r="E79" s="71">
        <f t="shared" si="1"/>
        <v>0</v>
      </c>
    </row>
    <row r="80" spans="2:5" x14ac:dyDescent="0.3">
      <c r="B80" s="33" t="s">
        <v>55</v>
      </c>
      <c r="C80" s="44"/>
      <c r="D80" s="38">
        <v>83</v>
      </c>
      <c r="E80" s="71">
        <f t="shared" si="1"/>
        <v>0</v>
      </c>
    </row>
    <row r="81" spans="2:5" x14ac:dyDescent="0.3">
      <c r="B81" s="33" t="s">
        <v>56</v>
      </c>
      <c r="C81" s="44"/>
      <c r="D81" s="38">
        <v>70</v>
      </c>
      <c r="E81" s="71">
        <f t="shared" si="1"/>
        <v>0</v>
      </c>
    </row>
    <row r="82" spans="2:5" x14ac:dyDescent="0.3">
      <c r="B82" s="33" t="s">
        <v>57</v>
      </c>
      <c r="C82" s="44"/>
      <c r="D82" s="38">
        <v>55</v>
      </c>
      <c r="E82" s="71">
        <f t="shared" si="1"/>
        <v>0</v>
      </c>
    </row>
    <row r="83" spans="2:5" x14ac:dyDescent="0.3">
      <c r="B83" s="33" t="s">
        <v>123</v>
      </c>
      <c r="C83" s="44"/>
      <c r="D83" s="38">
        <v>42</v>
      </c>
      <c r="E83" s="71">
        <f t="shared" si="1"/>
        <v>0</v>
      </c>
    </row>
    <row r="84" spans="2:5" x14ac:dyDescent="0.3">
      <c r="B84" s="33" t="s">
        <v>111</v>
      </c>
      <c r="C84" s="44"/>
      <c r="D84" s="38">
        <v>46</v>
      </c>
      <c r="E84" s="71">
        <f t="shared" si="1"/>
        <v>0</v>
      </c>
    </row>
    <row r="85" spans="2:5" x14ac:dyDescent="0.3">
      <c r="B85" s="33" t="s">
        <v>58</v>
      </c>
      <c r="C85" s="44"/>
      <c r="D85" s="37">
        <v>12300</v>
      </c>
      <c r="E85" s="71">
        <f t="shared" si="1"/>
        <v>0</v>
      </c>
    </row>
    <row r="86" spans="2:5" x14ac:dyDescent="0.3">
      <c r="B86" s="33" t="s">
        <v>59</v>
      </c>
      <c r="C86" s="44"/>
      <c r="D86" s="38">
        <v>642</v>
      </c>
      <c r="E86" s="71">
        <f t="shared" si="1"/>
        <v>0</v>
      </c>
    </row>
    <row r="87" spans="2:5" x14ac:dyDescent="0.3">
      <c r="B87" s="33" t="s">
        <v>60</v>
      </c>
      <c r="C87" s="44"/>
      <c r="D87" s="38">
        <v>113</v>
      </c>
      <c r="E87" s="71">
        <f t="shared" si="1"/>
        <v>0</v>
      </c>
    </row>
    <row r="88" spans="2:5" x14ac:dyDescent="0.3">
      <c r="B88" s="33" t="s">
        <v>124</v>
      </c>
      <c r="C88" s="44"/>
      <c r="D88" s="38">
        <v>37</v>
      </c>
      <c r="E88" s="71">
        <f t="shared" si="1"/>
        <v>0</v>
      </c>
    </row>
    <row r="89" spans="2:5" x14ac:dyDescent="0.3">
      <c r="B89" s="33" t="s">
        <v>61</v>
      </c>
      <c r="C89" s="44"/>
      <c r="D89" s="37">
        <v>2904</v>
      </c>
      <c r="E89" s="71">
        <f t="shared" si="1"/>
        <v>0</v>
      </c>
    </row>
    <row r="90" spans="2:5" x14ac:dyDescent="0.3">
      <c r="B90" s="33" t="s">
        <v>126</v>
      </c>
      <c r="C90" s="44"/>
      <c r="D90" s="37">
        <v>39602</v>
      </c>
      <c r="E90" s="71">
        <f t="shared" si="1"/>
        <v>0</v>
      </c>
    </row>
    <row r="91" spans="2:5" x14ac:dyDescent="0.3">
      <c r="B91" s="33" t="s">
        <v>127</v>
      </c>
      <c r="C91" s="44"/>
      <c r="D91" s="37">
        <v>3304</v>
      </c>
      <c r="E91" s="71">
        <f t="shared" si="1"/>
        <v>0</v>
      </c>
    </row>
    <row r="92" spans="2:5" x14ac:dyDescent="0.3">
      <c r="B92" s="33" t="s">
        <v>62</v>
      </c>
      <c r="C92" s="44"/>
      <c r="D92" s="38">
        <v>121</v>
      </c>
      <c r="E92" s="71">
        <f t="shared" si="1"/>
        <v>0</v>
      </c>
    </row>
    <row r="93" spans="2:5" x14ac:dyDescent="0.3">
      <c r="B93" s="33" t="s">
        <v>63</v>
      </c>
      <c r="C93" s="44"/>
      <c r="D93" s="38">
        <v>54</v>
      </c>
      <c r="E93" s="71">
        <f t="shared" si="1"/>
        <v>0</v>
      </c>
    </row>
    <row r="94" spans="2:5" x14ac:dyDescent="0.3">
      <c r="B94" s="33" t="s">
        <v>64</v>
      </c>
      <c r="C94" s="44"/>
      <c r="D94" s="38">
        <v>28</v>
      </c>
      <c r="E94" s="71">
        <f t="shared" si="1"/>
        <v>0</v>
      </c>
    </row>
    <row r="95" spans="2:5" x14ac:dyDescent="0.3">
      <c r="B95" s="33" t="s">
        <v>128</v>
      </c>
      <c r="C95" s="44"/>
      <c r="D95" s="37">
        <v>1089</v>
      </c>
      <c r="E95" s="71">
        <f t="shared" si="1"/>
        <v>0</v>
      </c>
    </row>
    <row r="96" spans="2:5" x14ac:dyDescent="0.3">
      <c r="B96" s="33" t="s">
        <v>129</v>
      </c>
      <c r="C96" s="44"/>
      <c r="D96" s="38">
        <v>7</v>
      </c>
      <c r="E96" s="71">
        <f t="shared" si="1"/>
        <v>0</v>
      </c>
    </row>
    <row r="97" spans="2:5" x14ac:dyDescent="0.3">
      <c r="B97" s="33" t="s">
        <v>130</v>
      </c>
      <c r="C97" s="44"/>
      <c r="D97" s="38">
        <v>39</v>
      </c>
      <c r="E97" s="71">
        <f t="shared" si="1"/>
        <v>0</v>
      </c>
    </row>
    <row r="98" spans="2:5" x14ac:dyDescent="0.3">
      <c r="B98" s="33" t="s">
        <v>131</v>
      </c>
      <c r="C98" s="44"/>
      <c r="D98" s="38">
        <v>474</v>
      </c>
      <c r="E98" s="71">
        <f t="shared" si="1"/>
        <v>0</v>
      </c>
    </row>
    <row r="99" spans="2:5" x14ac:dyDescent="0.3">
      <c r="B99" s="33" t="s">
        <v>65</v>
      </c>
      <c r="C99" s="44"/>
      <c r="D99" s="37">
        <v>75165</v>
      </c>
      <c r="E99" s="71">
        <f t="shared" si="1"/>
        <v>0</v>
      </c>
    </row>
    <row r="100" spans="2:5" x14ac:dyDescent="0.3">
      <c r="B100" s="33" t="s">
        <v>66</v>
      </c>
      <c r="C100" s="44"/>
      <c r="D100" s="37">
        <v>90786</v>
      </c>
      <c r="E100" s="71">
        <f t="shared" si="1"/>
        <v>0</v>
      </c>
    </row>
    <row r="101" spans="2:5" x14ac:dyDescent="0.3">
      <c r="B101" s="33" t="s">
        <v>67</v>
      </c>
      <c r="C101" s="44"/>
      <c r="D101" s="38">
        <v>125</v>
      </c>
      <c r="E101" s="71">
        <f t="shared" si="1"/>
        <v>0</v>
      </c>
    </row>
    <row r="102" spans="2:5" x14ac:dyDescent="0.3">
      <c r="B102" s="33" t="s">
        <v>68</v>
      </c>
      <c r="C102" s="44"/>
      <c r="D102" s="38">
        <v>63</v>
      </c>
      <c r="E102" s="71">
        <f t="shared" si="1"/>
        <v>0</v>
      </c>
    </row>
    <row r="103" spans="2:5" x14ac:dyDescent="0.3">
      <c r="B103" s="33" t="s">
        <v>69</v>
      </c>
      <c r="C103" s="44"/>
      <c r="D103" s="38">
        <v>101</v>
      </c>
      <c r="E103" s="71">
        <f t="shared" si="1"/>
        <v>0</v>
      </c>
    </row>
    <row r="104" spans="2:5" x14ac:dyDescent="0.3">
      <c r="B104" s="33" t="s">
        <v>132</v>
      </c>
      <c r="C104" s="44"/>
      <c r="D104" s="38">
        <v>10</v>
      </c>
      <c r="E104" s="71">
        <f t="shared" si="1"/>
        <v>0</v>
      </c>
    </row>
    <row r="105" spans="2:5" x14ac:dyDescent="0.3">
      <c r="B105" s="33" t="s">
        <v>133</v>
      </c>
      <c r="C105" s="44"/>
      <c r="D105" s="38">
        <v>47</v>
      </c>
      <c r="E105" s="71">
        <f t="shared" si="1"/>
        <v>0</v>
      </c>
    </row>
    <row r="106" spans="2:5" x14ac:dyDescent="0.3">
      <c r="B106" s="33" t="s">
        <v>134</v>
      </c>
      <c r="C106" s="44"/>
      <c r="D106" s="38">
        <v>109</v>
      </c>
      <c r="E106" s="71">
        <f t="shared" si="1"/>
        <v>0</v>
      </c>
    </row>
    <row r="107" spans="2:5" x14ac:dyDescent="0.3">
      <c r="B107" s="33" t="s">
        <v>135</v>
      </c>
      <c r="C107" s="44"/>
      <c r="D107" s="38">
        <v>104</v>
      </c>
      <c r="E107" s="71">
        <f t="shared" si="1"/>
        <v>0</v>
      </c>
    </row>
    <row r="108" spans="2:5" x14ac:dyDescent="0.3">
      <c r="B108" s="33" t="s">
        <v>136</v>
      </c>
      <c r="C108" s="44"/>
      <c r="D108" s="38">
        <v>3</v>
      </c>
      <c r="E108" s="71">
        <f t="shared" si="1"/>
        <v>0</v>
      </c>
    </row>
    <row r="109" spans="2:5" x14ac:dyDescent="0.3">
      <c r="B109" s="33" t="s">
        <v>137</v>
      </c>
      <c r="C109" s="44"/>
      <c r="D109" s="38">
        <v>636</v>
      </c>
      <c r="E109" s="71">
        <f t="shared" si="1"/>
        <v>0</v>
      </c>
    </row>
    <row r="110" spans="2:5" x14ac:dyDescent="0.3">
      <c r="B110" s="33" t="s">
        <v>138</v>
      </c>
      <c r="C110" s="44"/>
      <c r="D110" s="37">
        <v>4441</v>
      </c>
      <c r="E110" s="71">
        <f t="shared" si="1"/>
        <v>0</v>
      </c>
    </row>
    <row r="111" spans="2:5" x14ac:dyDescent="0.3">
      <c r="B111" s="33" t="s">
        <v>70</v>
      </c>
      <c r="C111" s="44"/>
      <c r="D111" s="37">
        <v>8854</v>
      </c>
      <c r="E111" s="71">
        <f t="shared" si="1"/>
        <v>0</v>
      </c>
    </row>
    <row r="112" spans="2:5" x14ac:dyDescent="0.3">
      <c r="B112" s="33" t="s">
        <v>71</v>
      </c>
      <c r="C112" s="44"/>
      <c r="D112" s="38">
        <v>139</v>
      </c>
      <c r="E112" s="71">
        <f t="shared" si="1"/>
        <v>0</v>
      </c>
    </row>
    <row r="113" spans="2:5" x14ac:dyDescent="0.3">
      <c r="B113" s="33" t="s">
        <v>72</v>
      </c>
      <c r="C113" s="44"/>
      <c r="D113" s="37">
        <v>51534</v>
      </c>
      <c r="E113" s="71">
        <f t="shared" si="1"/>
        <v>0</v>
      </c>
    </row>
    <row r="114" spans="2:5" x14ac:dyDescent="0.3">
      <c r="B114" s="33" t="s">
        <v>139</v>
      </c>
      <c r="C114" s="44"/>
      <c r="D114" s="38">
        <v>67</v>
      </c>
      <c r="E114" s="71">
        <f t="shared" si="1"/>
        <v>0</v>
      </c>
    </row>
    <row r="115" spans="2:5" x14ac:dyDescent="0.3">
      <c r="B115" s="33" t="s">
        <v>73</v>
      </c>
      <c r="C115" s="44"/>
      <c r="D115" s="38">
        <v>168</v>
      </c>
      <c r="E115" s="71">
        <f t="shared" si="1"/>
        <v>0</v>
      </c>
    </row>
    <row r="116" spans="2:5" x14ac:dyDescent="0.3">
      <c r="B116" s="33" t="s">
        <v>74</v>
      </c>
      <c r="C116" s="44"/>
      <c r="D116" s="38">
        <v>324</v>
      </c>
      <c r="E116" s="71">
        <f t="shared" si="1"/>
        <v>0</v>
      </c>
    </row>
    <row r="117" spans="2:5" x14ac:dyDescent="0.3">
      <c r="B117" s="33" t="s">
        <v>75</v>
      </c>
      <c r="C117" s="44"/>
      <c r="D117" s="37">
        <v>1062</v>
      </c>
      <c r="E117" s="71">
        <f t="shared" si="1"/>
        <v>0</v>
      </c>
    </row>
    <row r="118" spans="2:5" x14ac:dyDescent="0.3">
      <c r="B118" s="33" t="s">
        <v>76</v>
      </c>
      <c r="C118" s="44"/>
      <c r="D118" s="38">
        <v>217</v>
      </c>
      <c r="E118" s="71">
        <f t="shared" si="1"/>
        <v>0</v>
      </c>
    </row>
    <row r="119" spans="2:5" x14ac:dyDescent="0.3">
      <c r="B119" s="33" t="s">
        <v>77</v>
      </c>
      <c r="C119" s="44"/>
      <c r="D119" s="38">
        <v>345</v>
      </c>
      <c r="E119" s="71">
        <f t="shared" si="1"/>
        <v>0</v>
      </c>
    </row>
    <row r="120" spans="2:5" x14ac:dyDescent="0.3">
      <c r="B120" s="33" t="s">
        <v>78</v>
      </c>
      <c r="C120" s="44"/>
      <c r="D120" s="38">
        <v>315</v>
      </c>
      <c r="E120" s="71">
        <f t="shared" si="1"/>
        <v>0</v>
      </c>
    </row>
    <row r="121" spans="2:5" x14ac:dyDescent="0.3">
      <c r="B121" s="33" t="s">
        <v>79</v>
      </c>
      <c r="C121" s="44"/>
      <c r="D121" s="38">
        <v>590</v>
      </c>
      <c r="E121" s="71">
        <f t="shared" si="1"/>
        <v>0</v>
      </c>
    </row>
    <row r="122" spans="2:5" x14ac:dyDescent="0.3">
      <c r="B122" s="33" t="s">
        <v>80</v>
      </c>
      <c r="C122" s="44"/>
      <c r="D122" s="37">
        <v>11893</v>
      </c>
      <c r="E122" s="71">
        <f t="shared" si="1"/>
        <v>0</v>
      </c>
    </row>
    <row r="123" spans="2:5" x14ac:dyDescent="0.3">
      <c r="B123" s="33" t="s">
        <v>125</v>
      </c>
      <c r="C123" s="44"/>
      <c r="D123" s="38">
        <v>208</v>
      </c>
      <c r="E123" s="71">
        <f t="shared" si="1"/>
        <v>0</v>
      </c>
    </row>
    <row r="124" spans="2:5" x14ac:dyDescent="0.3">
      <c r="B124" s="33" t="s">
        <v>81</v>
      </c>
      <c r="C124" s="44"/>
      <c r="D124" s="37">
        <v>46122</v>
      </c>
      <c r="E124" s="71">
        <f t="shared" si="1"/>
        <v>0</v>
      </c>
    </row>
    <row r="125" spans="2:5" x14ac:dyDescent="0.3">
      <c r="B125" s="33" t="s">
        <v>82</v>
      </c>
      <c r="C125" s="44"/>
      <c r="D125" s="38">
        <v>27</v>
      </c>
      <c r="E125" s="71">
        <f t="shared" si="1"/>
        <v>0</v>
      </c>
    </row>
    <row r="126" spans="2:5" ht="15" thickBot="1" x14ac:dyDescent="0.35">
      <c r="B126" s="39" t="s">
        <v>83</v>
      </c>
      <c r="C126" s="45"/>
      <c r="D126" s="40">
        <v>605</v>
      </c>
      <c r="E126" s="72">
        <f t="shared" si="1"/>
        <v>0</v>
      </c>
    </row>
    <row r="127" spans="2:5" ht="18.600000000000001" thickBot="1" x14ac:dyDescent="0.4">
      <c r="B127" s="41" t="s">
        <v>97</v>
      </c>
      <c r="C127" s="42"/>
      <c r="D127" s="43"/>
      <c r="E127" s="70">
        <f>SUM(E6:E126)</f>
        <v>0</v>
      </c>
    </row>
    <row r="128" spans="2:5" x14ac:dyDescent="0.3">
      <c r="E128" s="73"/>
    </row>
    <row r="131" spans="2:2" x14ac:dyDescent="0.3">
      <c r="B131" s="55" t="s">
        <v>155</v>
      </c>
    </row>
  </sheetData>
  <sheetProtection algorithmName="SHA-512" hashValue="Bn3Jm1JPU+eLUNeAv3UQb3Hk6V7RJ65FaBR4LBRADtvHFdAxDtMYkjVMfBWeZOYKD9GsMuYoO0u/K2t7hsGSKg==" saltValue="CbuSN3S479EaRLL8675vSg==" spinCount="100000" sheet="1" selectLockedCell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PrestationsPLS</vt:lpstr>
      <vt:lpstr>PrestationsReprographie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VAYSSETTES Hélène</dc:creator>
  <cp:lastModifiedBy>VAYSSETTES Hélène</cp:lastModifiedBy>
  <dcterms:created xsi:type="dcterms:W3CDTF">2025-06-23T09:38:55Z</dcterms:created>
  <dcterms:modified xsi:type="dcterms:W3CDTF">2025-07-18T14:25:07Z</dcterms:modified>
</cp:coreProperties>
</file>